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2\"/>
    </mc:Choice>
  </mc:AlternateContent>
  <bookViews>
    <workbookView xWindow="0" yWindow="0" windowWidth="28800" windowHeight="14235"/>
  </bookViews>
  <sheets>
    <sheet name="январь 2022" sheetId="1" r:id="rId1"/>
  </sheets>
  <definedNames>
    <definedName name="asda" localSheetId="0">#REF!</definedName>
    <definedName name="asda">#REF!</definedName>
    <definedName name="l" localSheetId="0">#REF!</definedName>
    <definedName name="l">#REF!</definedName>
    <definedName name="_xlnm.Database" localSheetId="0">#REF!</definedName>
    <definedName name="_xlnm.Database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C7" i="1"/>
  <c r="E7" i="1"/>
  <c r="F7" i="1"/>
  <c r="J6" i="1"/>
  <c r="K6" i="1"/>
  <c r="B26" i="1" l="1"/>
  <c r="B25" i="1"/>
  <c r="G24" i="1"/>
  <c r="F24" i="1"/>
  <c r="B24" i="1" s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21" i="1" l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<sst xmlns="http://schemas.openxmlformats.org/spreadsheetml/2006/main" count="36" uniqueCount="19">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</sst>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7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73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M11" sqref="M1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thickBot="1" x14ac:dyDescent="0.3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 thickBot="1" x14ac:dyDescent="0.3">
      <c r="A4" s="69" t="s">
        <v>1</v>
      </c>
      <c r="B4" s="71" t="s">
        <v>2</v>
      </c>
      <c r="C4" s="72"/>
      <c r="D4" s="72"/>
      <c r="E4" s="72"/>
      <c r="F4" s="73"/>
      <c r="G4" s="71" t="s">
        <v>3</v>
      </c>
      <c r="H4" s="72"/>
      <c r="I4" s="72"/>
      <c r="J4" s="72"/>
      <c r="K4" s="73"/>
    </row>
    <row r="5" spans="1:11" ht="15.75" thickBot="1" x14ac:dyDescent="0.3">
      <c r="A5" s="7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249840199</v>
      </c>
      <c r="C6" s="10">
        <f>C7+C8</f>
        <v>4385704</v>
      </c>
      <c r="D6" s="11">
        <f>D7+D8</f>
        <v>676848</v>
      </c>
      <c r="E6" s="11">
        <f>E7+E8</f>
        <v>105991643</v>
      </c>
      <c r="F6" s="12">
        <f>F7+F8</f>
        <v>138786004</v>
      </c>
      <c r="G6" s="13">
        <f>SUM(H6:K6)</f>
        <v>28.220630000000003</v>
      </c>
      <c r="H6" s="14">
        <v>0.46899999999999997</v>
      </c>
      <c r="I6" s="15"/>
      <c r="J6" s="16">
        <f>22.174237+0.024</f>
        <v>22.198237000000002</v>
      </c>
      <c r="K6" s="77">
        <f>5.513393+0.04</f>
        <v>5.5533929999999998</v>
      </c>
    </row>
    <row r="7" spans="1:11" x14ac:dyDescent="0.25">
      <c r="A7" s="17" t="s">
        <v>10</v>
      </c>
      <c r="B7" s="18">
        <f t="shared" si="0"/>
        <v>131780462</v>
      </c>
      <c r="C7" s="58">
        <f>4334080+51624</f>
        <v>4385704</v>
      </c>
      <c r="D7" s="59">
        <v>676848</v>
      </c>
      <c r="E7" s="59">
        <f>89428038+1391065</f>
        <v>90819103</v>
      </c>
      <c r="F7" s="64">
        <f>35417520+481287</f>
        <v>35898807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118059737</v>
      </c>
      <c r="C8" s="60">
        <v>0</v>
      </c>
      <c r="D8" s="61">
        <v>0</v>
      </c>
      <c r="E8" s="62">
        <v>15172540</v>
      </c>
      <c r="F8" s="65">
        <f>100776548+2110649</f>
        <v>102887197</v>
      </c>
      <c r="G8" s="20"/>
      <c r="H8" s="28"/>
      <c r="I8" s="29"/>
      <c r="J8" s="29"/>
      <c r="K8" s="30"/>
    </row>
    <row r="9" spans="1:11" x14ac:dyDescent="0.25">
      <c r="A9" s="76" t="s">
        <v>12</v>
      </c>
      <c r="B9" s="31">
        <f t="shared" si="0"/>
        <v>27978679</v>
      </c>
      <c r="C9" s="32">
        <f>C10+C11</f>
        <v>0</v>
      </c>
      <c r="D9" s="33">
        <f>D10+D11</f>
        <v>0</v>
      </c>
      <c r="E9" s="33">
        <f>E10+E11</f>
        <v>12155119</v>
      </c>
      <c r="F9" s="34">
        <f>F10+F11</f>
        <v>15823560</v>
      </c>
      <c r="G9" s="13">
        <f>SUM(H9:K9)</f>
        <v>4.6711159999999996</v>
      </c>
      <c r="H9" s="10"/>
      <c r="I9" s="11"/>
      <c r="J9" s="66">
        <v>4.3811159999999996</v>
      </c>
      <c r="K9" s="36">
        <v>0.28999999999999998</v>
      </c>
    </row>
    <row r="10" spans="1:11" x14ac:dyDescent="0.25">
      <c r="A10" s="75" t="s">
        <v>10</v>
      </c>
      <c r="B10" s="18">
        <f t="shared" si="0"/>
        <v>13044160</v>
      </c>
      <c r="C10" s="37">
        <v>0</v>
      </c>
      <c r="D10" s="19">
        <v>0</v>
      </c>
      <c r="E10" s="55">
        <v>9845235</v>
      </c>
      <c r="F10" s="56">
        <v>3198925</v>
      </c>
      <c r="G10" s="40"/>
      <c r="H10" s="21"/>
      <c r="I10" s="22"/>
      <c r="J10" s="22"/>
      <c r="K10" s="24"/>
    </row>
    <row r="11" spans="1:11" ht="15.75" thickBot="1" x14ac:dyDescent="0.3">
      <c r="A11" s="75" t="s">
        <v>11</v>
      </c>
      <c r="B11" s="25">
        <f t="shared" si="0"/>
        <v>14934519</v>
      </c>
      <c r="C11" s="26">
        <v>0</v>
      </c>
      <c r="D11" s="27">
        <v>0</v>
      </c>
      <c r="E11" s="55">
        <v>2309884</v>
      </c>
      <c r="F11" s="56">
        <v>12624635</v>
      </c>
      <c r="G11" s="41"/>
      <c r="H11" s="28"/>
      <c r="I11" s="29"/>
      <c r="J11" s="29"/>
      <c r="K11" s="30"/>
    </row>
    <row r="12" spans="1:11" x14ac:dyDescent="0.25">
      <c r="A12" s="76" t="s">
        <v>13</v>
      </c>
      <c r="B12" s="9">
        <f t="shared" si="0"/>
        <v>171364</v>
      </c>
      <c r="C12" s="10"/>
      <c r="D12" s="11"/>
      <c r="E12" s="33">
        <f>E13+E14</f>
        <v>147880</v>
      </c>
      <c r="F12" s="34">
        <f>F13+F14</f>
        <v>23484</v>
      </c>
      <c r="G12" s="13">
        <f>SUM(H12:K12)</f>
        <v>0.22900000000000001</v>
      </c>
      <c r="H12" s="10"/>
      <c r="I12" s="11"/>
      <c r="J12" s="35">
        <v>0.22900000000000001</v>
      </c>
      <c r="K12" s="36"/>
    </row>
    <row r="13" spans="1:11" x14ac:dyDescent="0.25">
      <c r="A13" s="75" t="s">
        <v>10</v>
      </c>
      <c r="B13" s="18">
        <f t="shared" si="0"/>
        <v>147880</v>
      </c>
      <c r="C13" s="37">
        <v>0</v>
      </c>
      <c r="D13" s="42">
        <v>0</v>
      </c>
      <c r="E13" s="43">
        <v>147880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75" t="s">
        <v>11</v>
      </c>
      <c r="B14" s="25">
        <f t="shared" si="0"/>
        <v>23484</v>
      </c>
      <c r="C14" s="26">
        <v>0</v>
      </c>
      <c r="D14" s="45">
        <v>0</v>
      </c>
      <c r="E14" s="45">
        <v>0</v>
      </c>
      <c r="F14" s="57">
        <v>23484</v>
      </c>
      <c r="G14" s="41"/>
      <c r="H14" s="28"/>
      <c r="I14" s="29"/>
      <c r="J14" s="29"/>
      <c r="K14" s="30"/>
    </row>
    <row r="15" spans="1:11" x14ac:dyDescent="0.25">
      <c r="A15" s="76" t="s">
        <v>14</v>
      </c>
      <c r="B15" s="31">
        <f t="shared" si="0"/>
        <v>96214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65393</v>
      </c>
      <c r="G15" s="13">
        <f>SUM(H15:K15)</f>
        <v>0.14700000000000002</v>
      </c>
      <c r="H15" s="10"/>
      <c r="I15" s="11"/>
      <c r="J15" s="35">
        <v>4.8000000000000001E-2</v>
      </c>
      <c r="K15" s="36">
        <v>9.9000000000000005E-2</v>
      </c>
    </row>
    <row r="16" spans="1:11" x14ac:dyDescent="0.25">
      <c r="A16" s="75" t="s">
        <v>10</v>
      </c>
      <c r="B16" s="47">
        <f t="shared" si="0"/>
        <v>96214</v>
      </c>
      <c r="C16" s="48">
        <v>0</v>
      </c>
      <c r="D16" s="19">
        <v>0</v>
      </c>
      <c r="E16" s="55">
        <v>30821</v>
      </c>
      <c r="F16" s="56">
        <v>65393</v>
      </c>
      <c r="G16" s="40"/>
      <c r="H16" s="21"/>
      <c r="I16" s="22"/>
      <c r="J16" s="22"/>
      <c r="K16" s="24"/>
    </row>
    <row r="17" spans="1:11" ht="15.75" thickBot="1" x14ac:dyDescent="0.3">
      <c r="A17" s="75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76" t="s">
        <v>15</v>
      </c>
      <c r="B18" s="31">
        <f t="shared" si="0"/>
        <v>412751</v>
      </c>
      <c r="C18" s="32">
        <f>C19+C20</f>
        <v>0</v>
      </c>
      <c r="D18" s="33">
        <f>D19+D20</f>
        <v>0</v>
      </c>
      <c r="E18" s="33">
        <f>E19+E20</f>
        <v>56869</v>
      </c>
      <c r="F18" s="34">
        <f>F19+F20</f>
        <v>355882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75" t="s">
        <v>10</v>
      </c>
      <c r="B19" s="47">
        <f t="shared" si="0"/>
        <v>262223</v>
      </c>
      <c r="C19" s="48">
        <v>0</v>
      </c>
      <c r="D19" s="38">
        <v>0</v>
      </c>
      <c r="E19" s="55">
        <v>56869</v>
      </c>
      <c r="F19" s="56">
        <v>205354</v>
      </c>
      <c r="G19" s="40"/>
      <c r="H19" s="21"/>
      <c r="I19" s="22"/>
      <c r="J19" s="22"/>
      <c r="K19" s="24"/>
    </row>
    <row r="20" spans="1:11" ht="15.75" thickBot="1" x14ac:dyDescent="0.3">
      <c r="A20" s="75" t="s">
        <v>11</v>
      </c>
      <c r="B20" s="49">
        <f t="shared" si="0"/>
        <v>150528</v>
      </c>
      <c r="C20" s="50">
        <v>0</v>
      </c>
      <c r="D20" s="27">
        <v>0</v>
      </c>
      <c r="E20" s="55">
        <v>0</v>
      </c>
      <c r="F20" s="57">
        <v>150528</v>
      </c>
      <c r="G20" s="41"/>
      <c r="H20" s="28"/>
      <c r="I20" s="29"/>
      <c r="J20" s="29"/>
      <c r="K20" s="30"/>
    </row>
    <row r="21" spans="1:11" x14ac:dyDescent="0.25">
      <c r="A21" s="76" t="s">
        <v>16</v>
      </c>
      <c r="B21" s="9">
        <f t="shared" si="0"/>
        <v>429227</v>
      </c>
      <c r="C21" s="51"/>
      <c r="D21" s="33"/>
      <c r="E21" s="33">
        <f>E22+E23</f>
        <v>429227</v>
      </c>
      <c r="F21" s="34">
        <f>F22+F23</f>
        <v>0</v>
      </c>
      <c r="G21" s="13">
        <f>SUM(H21:K21)</f>
        <v>0.02</v>
      </c>
      <c r="H21" s="10"/>
      <c r="I21" s="11"/>
      <c r="J21" s="35">
        <v>0.02</v>
      </c>
      <c r="K21" s="36"/>
    </row>
    <row r="22" spans="1:11" x14ac:dyDescent="0.25">
      <c r="A22" s="75" t="s">
        <v>10</v>
      </c>
      <c r="B22" s="18">
        <f t="shared" si="0"/>
        <v>429227</v>
      </c>
      <c r="C22" s="37">
        <v>0</v>
      </c>
      <c r="D22" s="19">
        <v>0</v>
      </c>
      <c r="E22" s="55">
        <v>429227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75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74" t="s">
        <v>17</v>
      </c>
      <c r="B24" s="9">
        <f t="shared" si="0"/>
        <v>489668</v>
      </c>
      <c r="C24" s="52"/>
      <c r="D24" s="35"/>
      <c r="E24" s="33">
        <f>E25+E26</f>
        <v>489668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489668</v>
      </c>
      <c r="C25" s="37">
        <v>0</v>
      </c>
      <c r="D25" s="19">
        <v>0</v>
      </c>
      <c r="E25" s="55">
        <v>489668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2022-02-15T19:53:41Z</dcterms:modified>
</cp:coreProperties>
</file>