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5" activeTab="1"/>
  </bookViews>
  <sheets>
    <sheet name="январь 2021" sheetId="1" r:id="rId1"/>
    <sheet name="февраль 2021" sheetId="3" r:id="rId2"/>
  </sheets>
  <definedNames>
    <definedName name="asda" localSheetId="1">#REF!</definedName>
    <definedName name="asda" localSheetId="0">#REF!</definedName>
    <definedName name="asda">#REF!</definedName>
    <definedName name="l" localSheetId="1">#REF!</definedName>
    <definedName name="l" localSheetId="0">#REF!</definedName>
    <definedName name="l">#REF!</definedName>
    <definedName name="_xlnm.Database" localSheetId="1">#REF!</definedName>
    <definedName name="_xlnm.Database" localSheetId="0">#REF!</definedName>
    <definedName name="_xlnm.Database">#REF!</definedName>
    <definedName name="рп" localSheetId="1">#REF!</definedName>
    <definedName name="рп" localSheetId="0">#REF!</definedName>
    <definedName name="рп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F8" i="3"/>
  <c r="F7" i="3"/>
  <c r="E7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E7" i="1"/>
  <c r="F8" i="1"/>
  <c r="C7" i="1"/>
  <c r="F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<sst xmlns="http://schemas.openxmlformats.org/spreadsheetml/2006/main" count="72" uniqueCount="20">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</sst>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166" fontId="4" fillId="0" borderId="17" xfId="0" applyNumberFormat="1" applyFont="1" applyBorder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37" sqref="A3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233244513</v>
      </c>
      <c r="C6" s="10">
        <f>C7+C8</f>
        <v>7504394</v>
      </c>
      <c r="D6" s="11">
        <f>D7+D8</f>
        <v>583231</v>
      </c>
      <c r="E6" s="11">
        <f>E7+E8</f>
        <v>96339193</v>
      </c>
      <c r="F6" s="12">
        <f>F7+F8</f>
        <v>128817695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65">
        <v>5.03</v>
      </c>
    </row>
    <row r="7" spans="1:11" x14ac:dyDescent="0.25">
      <c r="A7" s="17" t="s">
        <v>10</v>
      </c>
      <c r="B7" s="18">
        <f t="shared" si="0"/>
        <v>124476541</v>
      </c>
      <c r="C7" s="59">
        <f>7453898+50496</f>
        <v>7504394</v>
      </c>
      <c r="D7" s="60">
        <v>583231</v>
      </c>
      <c r="E7" s="60">
        <f>80816084+1219663</f>
        <v>82035747</v>
      </c>
      <c r="F7" s="66">
        <f>34014599+338570</f>
        <v>34353169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108767972</v>
      </c>
      <c r="C8" s="61">
        <v>0</v>
      </c>
      <c r="D8" s="62">
        <v>0</v>
      </c>
      <c r="E8" s="63">
        <v>14303446</v>
      </c>
      <c r="F8" s="67">
        <f>92792456+1672070</f>
        <v>94464526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68">
        <v>2.8849999999999998</v>
      </c>
      <c r="K9" s="36">
        <v>0.26300000000000001</v>
      </c>
    </row>
    <row r="10" spans="1:11" x14ac:dyDescent="0.25">
      <c r="A10" s="17" t="s">
        <v>10</v>
      </c>
      <c r="B10" s="18">
        <f t="shared" si="0"/>
        <v>12415108</v>
      </c>
      <c r="C10" s="37">
        <v>0</v>
      </c>
      <c r="D10" s="19">
        <v>0</v>
      </c>
      <c r="E10" s="56">
        <v>9421135</v>
      </c>
      <c r="F10" s="57">
        <v>2993973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13285683</v>
      </c>
      <c r="C11" s="26">
        <v>0</v>
      </c>
      <c r="D11" s="27">
        <v>0</v>
      </c>
      <c r="E11" s="56">
        <v>2086502</v>
      </c>
      <c r="F11" s="57">
        <v>11199181</v>
      </c>
      <c r="G11" s="41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25411</v>
      </c>
      <c r="C14" s="26">
        <v>0</v>
      </c>
      <c r="D14" s="45">
        <v>0</v>
      </c>
      <c r="E14" s="45">
        <v>0</v>
      </c>
      <c r="F14" s="58">
        <v>25411</v>
      </c>
      <c r="G14" s="41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7">
        <f t="shared" si="0"/>
        <v>98327</v>
      </c>
      <c r="C16" s="48">
        <v>0</v>
      </c>
      <c r="D16" s="19">
        <v>0</v>
      </c>
      <c r="E16" s="56">
        <v>31283</v>
      </c>
      <c r="F16" s="57">
        <v>67044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7">
        <f t="shared" si="0"/>
        <v>289349</v>
      </c>
      <c r="C19" s="48">
        <v>0</v>
      </c>
      <c r="D19" s="38">
        <v>0</v>
      </c>
      <c r="E19" s="56">
        <v>34683</v>
      </c>
      <c r="F19" s="57">
        <v>254666</v>
      </c>
      <c r="G19" s="40"/>
      <c r="H19" s="21"/>
      <c r="I19" s="22"/>
      <c r="J19" s="22"/>
      <c r="K19" s="24"/>
    </row>
    <row r="20" spans="1:11" ht="15.75" thickBot="1" x14ac:dyDescent="0.3">
      <c r="A20" s="17" t="s">
        <v>11</v>
      </c>
      <c r="B20" s="49">
        <f t="shared" si="0"/>
        <v>143958</v>
      </c>
      <c r="C20" s="50">
        <v>0</v>
      </c>
      <c r="D20" s="27">
        <v>0</v>
      </c>
      <c r="E20" s="56">
        <v>38790</v>
      </c>
      <c r="F20" s="58">
        <v>105168</v>
      </c>
      <c r="G20" s="41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414400</v>
      </c>
      <c r="C21" s="51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414400</v>
      </c>
      <c r="C22" s="37">
        <v>0</v>
      </c>
      <c r="D22" s="19">
        <v>0</v>
      </c>
      <c r="E22" s="56">
        <v>414400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52" t="s">
        <v>17</v>
      </c>
      <c r="B24" s="9">
        <f t="shared" si="0"/>
        <v>578415</v>
      </c>
      <c r="C24" s="53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578415</v>
      </c>
      <c r="C25" s="37">
        <v>0</v>
      </c>
      <c r="D25" s="19">
        <v>0</v>
      </c>
      <c r="E25" s="56">
        <v>578415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sqref="A1:K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235451750</v>
      </c>
      <c r="C6" s="10">
        <f>C7+C8</f>
        <v>7595206</v>
      </c>
      <c r="D6" s="11">
        <f>D7+D8</f>
        <v>634737</v>
      </c>
      <c r="E6" s="11">
        <f>E7+E8</f>
        <v>97021486</v>
      </c>
      <c r="F6" s="12">
        <f>F7+F8</f>
        <v>130200321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65">
        <v>5.0090000000000003</v>
      </c>
    </row>
    <row r="7" spans="1:11" x14ac:dyDescent="0.25">
      <c r="A7" s="17" t="s">
        <v>10</v>
      </c>
      <c r="B7" s="18">
        <f t="shared" si="0"/>
        <v>125865300</v>
      </c>
      <c r="C7" s="59">
        <v>7595206</v>
      </c>
      <c r="D7" s="60">
        <v>634737</v>
      </c>
      <c r="E7" s="60">
        <f>81813598+1340303</f>
        <v>83153901</v>
      </c>
      <c r="F7" s="66">
        <f>34187852+293604</f>
        <v>34481456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109586450</v>
      </c>
      <c r="C8" s="61">
        <v>0</v>
      </c>
      <c r="D8" s="62">
        <v>0</v>
      </c>
      <c r="E8" s="63">
        <v>13867585</v>
      </c>
      <c r="F8" s="67">
        <f>94029171+1689694</f>
        <v>95718865</v>
      </c>
      <c r="G8" s="20"/>
      <c r="H8" s="28"/>
      <c r="I8" s="29"/>
      <c r="J8" s="29"/>
      <c r="K8" s="30"/>
    </row>
    <row r="9" spans="1:11" x14ac:dyDescent="0.25">
      <c r="A9" s="71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68">
        <v>5.9980000000000002</v>
      </c>
      <c r="K9" s="36">
        <v>0.313</v>
      </c>
    </row>
    <row r="10" spans="1:11" x14ac:dyDescent="0.25">
      <c r="A10" s="70" t="s">
        <v>10</v>
      </c>
      <c r="B10" s="18">
        <f t="shared" si="0"/>
        <v>12646300</v>
      </c>
      <c r="C10" s="37">
        <v>0</v>
      </c>
      <c r="D10" s="19">
        <v>0</v>
      </c>
      <c r="E10" s="56">
        <v>9056868</v>
      </c>
      <c r="F10" s="57">
        <v>3589432</v>
      </c>
      <c r="G10" s="40"/>
      <c r="H10" s="21"/>
      <c r="I10" s="22"/>
      <c r="J10" s="22"/>
      <c r="K10" s="24"/>
    </row>
    <row r="11" spans="1:11" ht="15.75" thickBot="1" x14ac:dyDescent="0.3">
      <c r="A11" s="70" t="s">
        <v>11</v>
      </c>
      <c r="B11" s="25">
        <f t="shared" si="0"/>
        <v>13162645</v>
      </c>
      <c r="C11" s="26">
        <v>0</v>
      </c>
      <c r="D11" s="27">
        <v>0</v>
      </c>
      <c r="E11" s="56">
        <v>2047726</v>
      </c>
      <c r="F11" s="57">
        <v>11114919</v>
      </c>
      <c r="G11" s="41"/>
      <c r="H11" s="28"/>
      <c r="I11" s="29"/>
      <c r="J11" s="29"/>
      <c r="K11" s="30"/>
    </row>
    <row r="12" spans="1:11" x14ac:dyDescent="0.25">
      <c r="A12" s="71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70" t="s">
        <v>11</v>
      </c>
      <c r="B14" s="25">
        <f t="shared" si="0"/>
        <v>22919</v>
      </c>
      <c r="C14" s="26">
        <v>0</v>
      </c>
      <c r="D14" s="45">
        <v>0</v>
      </c>
      <c r="E14" s="45">
        <v>0</v>
      </c>
      <c r="F14" s="58">
        <v>22919</v>
      </c>
      <c r="G14" s="41"/>
      <c r="H14" s="28"/>
      <c r="I14" s="29"/>
      <c r="J14" s="29"/>
      <c r="K14" s="30"/>
    </row>
    <row r="15" spans="1:11" x14ac:dyDescent="0.25">
      <c r="A15" s="71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70" t="s">
        <v>10</v>
      </c>
      <c r="B16" s="47">
        <f t="shared" si="0"/>
        <v>88043</v>
      </c>
      <c r="C16" s="48">
        <v>0</v>
      </c>
      <c r="D16" s="19">
        <v>0</v>
      </c>
      <c r="E16" s="56">
        <v>28570</v>
      </c>
      <c r="F16" s="57">
        <v>59473</v>
      </c>
      <c r="G16" s="40"/>
      <c r="H16" s="21"/>
      <c r="I16" s="22"/>
      <c r="J16" s="22"/>
      <c r="K16" s="24"/>
    </row>
    <row r="17" spans="1:11" ht="15.75" thickBot="1" x14ac:dyDescent="0.3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71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70" t="s">
        <v>10</v>
      </c>
      <c r="B19" s="47">
        <f t="shared" si="0"/>
        <v>297917</v>
      </c>
      <c r="C19" s="48">
        <v>0</v>
      </c>
      <c r="D19" s="38">
        <v>0</v>
      </c>
      <c r="E19" s="56">
        <v>37765</v>
      </c>
      <c r="F19" s="57">
        <v>260152</v>
      </c>
      <c r="G19" s="40"/>
      <c r="H19" s="21"/>
      <c r="I19" s="22"/>
      <c r="J19" s="22"/>
      <c r="K19" s="24"/>
    </row>
    <row r="20" spans="1:11" ht="15.75" thickBot="1" x14ac:dyDescent="0.3">
      <c r="A20" s="70" t="s">
        <v>11</v>
      </c>
      <c r="B20" s="49">
        <f t="shared" si="0"/>
        <v>170174</v>
      </c>
      <c r="C20" s="50">
        <v>0</v>
      </c>
      <c r="D20" s="27">
        <v>0</v>
      </c>
      <c r="E20" s="56">
        <v>70380</v>
      </c>
      <c r="F20" s="58">
        <v>99794</v>
      </c>
      <c r="G20" s="41"/>
      <c r="H20" s="28"/>
      <c r="I20" s="29"/>
      <c r="J20" s="29"/>
      <c r="K20" s="30"/>
    </row>
    <row r="21" spans="1:11" x14ac:dyDescent="0.25">
      <c r="A21" s="71" t="s">
        <v>16</v>
      </c>
      <c r="B21" s="9">
        <f t="shared" si="0"/>
        <v>430922</v>
      </c>
      <c r="C21" s="51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70" t="s">
        <v>10</v>
      </c>
      <c r="B22" s="18">
        <f t="shared" si="0"/>
        <v>430922</v>
      </c>
      <c r="C22" s="37">
        <v>0</v>
      </c>
      <c r="D22" s="19">
        <v>0</v>
      </c>
      <c r="E22" s="56">
        <v>430922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9" t="s">
        <v>17</v>
      </c>
      <c r="B24" s="9">
        <f t="shared" si="0"/>
        <v>480559</v>
      </c>
      <c r="C24" s="53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480559</v>
      </c>
      <c r="C25" s="37">
        <v>0</v>
      </c>
      <c r="D25" s="19">
        <v>0</v>
      </c>
      <c r="E25" s="56">
        <v>480559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</row>
    <row r="30" spans="1:11" x14ac:dyDescent="0.25">
      <c r="B30" s="64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2021</vt:lpstr>
      <vt:lpstr>февраль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2021-03-17T07:54:22Z</dcterms:modified>
</cp:coreProperties>
</file>